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schenkel/Desktop/Alt. to Precalculus/Unit 6/6.1 Basic Budgeting /"/>
    </mc:Choice>
  </mc:AlternateContent>
  <xr:revisionPtr revIDLastSave="0" documentId="13_ncr:1_{4C97139D-3B70-414F-AE64-026CA4F6016B}" xr6:coauthVersionLast="36" xr6:coauthVersionMax="36" xr10:uidLastSave="{00000000-0000-0000-0000-000000000000}"/>
  <bookViews>
    <workbookView xWindow="480" yWindow="460" windowWidth="37920" windowHeight="19520" tabRatio="500" xr2:uid="{00000000-000D-0000-FFFF-FFFF00000000}"/>
  </bookViews>
  <sheets>
    <sheet name="Heart Attack Wayne" sheetId="1" r:id="rId1"/>
    <sheet name="Darius" sheetId="4" r:id="rId2"/>
    <sheet name="Darius Q5" sheetId="5" r:id="rId3"/>
    <sheet name="Darius Q6" sheetId="6" r:id="rId4"/>
    <sheet name="Darius Q7" sheetId="7" r:id="rId5"/>
    <sheet name="Darius Q8" sheetId="8" r:id="rId6"/>
    <sheet name="Darius Q9" sheetId="9" r:id="rId7"/>
    <sheet name="Sheet1" sheetId="3" r:id="rId8"/>
  </sheets>
  <definedNames>
    <definedName name="solver_adj" localSheetId="5" hidden="1">'Darius Q8'!$H$6</definedName>
    <definedName name="solver_adj" localSheetId="6" hidden="1">'Darius Q9'!$H$1</definedName>
    <definedName name="solver_cvg" localSheetId="5" hidden="1">0.0001</definedName>
    <definedName name="solver_cvg" localSheetId="6" hidden="1">0.0001</definedName>
    <definedName name="solver_drv" localSheetId="5" hidden="1">1</definedName>
    <definedName name="solver_drv" localSheetId="6" hidden="1">1</definedName>
    <definedName name="solver_eng" localSheetId="5" hidden="1">1</definedName>
    <definedName name="solver_eng" localSheetId="6" hidden="1">1</definedName>
    <definedName name="solver_itr" localSheetId="5" hidden="1">2147483647</definedName>
    <definedName name="solver_itr" localSheetId="6" hidden="1">2147483647</definedName>
    <definedName name="solver_lin" localSheetId="5" hidden="1">2</definedName>
    <definedName name="solver_lin" localSheetId="6" hidden="1">2</definedName>
    <definedName name="solver_mip" localSheetId="5" hidden="1">2147483647</definedName>
    <definedName name="solver_mip" localSheetId="6" hidden="1">2147483647</definedName>
    <definedName name="solver_mni" localSheetId="5" hidden="1">30</definedName>
    <definedName name="solver_mni" localSheetId="6" hidden="1">30</definedName>
    <definedName name="solver_mrt" localSheetId="5" hidden="1">0.075</definedName>
    <definedName name="solver_mrt" localSheetId="6" hidden="1">0.075</definedName>
    <definedName name="solver_msl" localSheetId="5" hidden="1">2</definedName>
    <definedName name="solver_msl" localSheetId="6" hidden="1">2</definedName>
    <definedName name="solver_neg" localSheetId="5" hidden="1">1</definedName>
    <definedName name="solver_neg" localSheetId="6" hidden="1">1</definedName>
    <definedName name="solver_nod" localSheetId="5" hidden="1">2147483647</definedName>
    <definedName name="solver_nod" localSheetId="6" hidden="1">2147483647</definedName>
    <definedName name="solver_num" localSheetId="5" hidden="1">0</definedName>
    <definedName name="solver_num" localSheetId="6" hidden="1">0</definedName>
    <definedName name="solver_opt" localSheetId="5" hidden="1">'Darius Q8'!$F$5</definedName>
    <definedName name="solver_opt" localSheetId="6" hidden="1">'Darius Q9'!$B$4</definedName>
    <definedName name="solver_pre" localSheetId="5" hidden="1">0.000001</definedName>
    <definedName name="solver_pre" localSheetId="6" hidden="1">0.000001</definedName>
    <definedName name="solver_rbv" localSheetId="5" hidden="1">1</definedName>
    <definedName name="solver_rbv" localSheetId="6" hidden="1">1</definedName>
    <definedName name="solver_rlx" localSheetId="5" hidden="1">2</definedName>
    <definedName name="solver_rlx" localSheetId="6" hidden="1">2</definedName>
    <definedName name="solver_rsd" localSheetId="5" hidden="1">0</definedName>
    <definedName name="solver_rsd" localSheetId="6" hidden="1">0</definedName>
    <definedName name="solver_scl" localSheetId="5" hidden="1">1</definedName>
    <definedName name="solver_scl" localSheetId="6" hidden="1">1</definedName>
    <definedName name="solver_sho" localSheetId="5" hidden="1">2</definedName>
    <definedName name="solver_sho" localSheetId="6" hidden="1">2</definedName>
    <definedName name="solver_ssz" localSheetId="5" hidden="1">100</definedName>
    <definedName name="solver_ssz" localSheetId="6" hidden="1">100</definedName>
    <definedName name="solver_tim" localSheetId="5" hidden="1">2147483647</definedName>
    <definedName name="solver_tim" localSheetId="6" hidden="1">2147483647</definedName>
    <definedName name="solver_tol" localSheetId="5" hidden="1">0.01</definedName>
    <definedName name="solver_tol" localSheetId="6" hidden="1">0.01</definedName>
    <definedName name="solver_typ" localSheetId="5" hidden="1">3</definedName>
    <definedName name="solver_typ" localSheetId="6" hidden="1">3</definedName>
    <definedName name="solver_val" localSheetId="5" hidden="1">200</definedName>
    <definedName name="solver_val" localSheetId="6" hidden="1">200</definedName>
    <definedName name="solver_ver" localSheetId="5" hidden="1">2</definedName>
    <definedName name="solver_ver" localSheetId="6" hidden="1">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1" l="1"/>
  <c r="E7" i="9" l="1"/>
  <c r="D7" i="9"/>
  <c r="C7" i="9"/>
  <c r="B7" i="9"/>
  <c r="B6" i="9"/>
  <c r="B2" i="9"/>
  <c r="C2" i="9" s="1"/>
  <c r="D2" i="9" s="1"/>
  <c r="D3" i="9" l="1"/>
  <c r="D4" i="9" s="1"/>
  <c r="E2" i="9"/>
  <c r="B3" i="9"/>
  <c r="B4" i="9" s="1"/>
  <c r="C3" i="9"/>
  <c r="C4" i="9" s="1"/>
  <c r="E7" i="8"/>
  <c r="D7" i="8"/>
  <c r="C7" i="8"/>
  <c r="B7" i="8"/>
  <c r="B6" i="8"/>
  <c r="C2" i="8"/>
  <c r="D2" i="8" s="1"/>
  <c r="B2" i="8"/>
  <c r="E7" i="7"/>
  <c r="D7" i="7"/>
  <c r="C7" i="7"/>
  <c r="B7" i="7"/>
  <c r="B6" i="7"/>
  <c r="C2" i="7"/>
  <c r="D2" i="7" s="1"/>
  <c r="B2" i="7"/>
  <c r="E7" i="6"/>
  <c r="D7" i="6"/>
  <c r="C7" i="6"/>
  <c r="B7" i="6"/>
  <c r="B6" i="6"/>
  <c r="B2" i="6"/>
  <c r="C2" i="6" s="1"/>
  <c r="E7" i="5"/>
  <c r="D7" i="5"/>
  <c r="C7" i="5"/>
  <c r="B7" i="5"/>
  <c r="B6" i="5"/>
  <c r="B2" i="5"/>
  <c r="C2" i="5" s="1"/>
  <c r="E4" i="4"/>
  <c r="E5" i="4"/>
  <c r="E8" i="4" s="1"/>
  <c r="D5" i="4"/>
  <c r="D8" i="4" s="1"/>
  <c r="C5" i="4"/>
  <c r="C8" i="4" s="1"/>
  <c r="B5" i="4"/>
  <c r="F5" i="4" s="1"/>
  <c r="E7" i="4"/>
  <c r="D7" i="4"/>
  <c r="C7" i="4"/>
  <c r="B7" i="4"/>
  <c r="B6" i="4"/>
  <c r="D4" i="4"/>
  <c r="C4" i="4"/>
  <c r="B4" i="4"/>
  <c r="E3" i="4"/>
  <c r="D3" i="4"/>
  <c r="C3" i="4"/>
  <c r="B3" i="4"/>
  <c r="E2" i="4"/>
  <c r="D2" i="4"/>
  <c r="C2" i="4"/>
  <c r="B2" i="4"/>
  <c r="E2" i="1"/>
  <c r="E3" i="1" s="1"/>
  <c r="D3" i="1"/>
  <c r="C2" i="1"/>
  <c r="C3" i="1" s="1"/>
  <c r="C4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3" i="1"/>
  <c r="B5" i="9" l="1"/>
  <c r="C5" i="9"/>
  <c r="C8" i="9" s="1"/>
  <c r="E3" i="9"/>
  <c r="E4" i="9" s="1"/>
  <c r="D5" i="9"/>
  <c r="D8" i="9" s="1"/>
  <c r="D3" i="8"/>
  <c r="D4" i="8" s="1"/>
  <c r="E2" i="8"/>
  <c r="B3" i="8"/>
  <c r="B4" i="8" s="1"/>
  <c r="C3" i="8"/>
  <c r="C4" i="8"/>
  <c r="D3" i="7"/>
  <c r="D4" i="7" s="1"/>
  <c r="E2" i="7"/>
  <c r="B3" i="7"/>
  <c r="B4" i="7" s="1"/>
  <c r="C3" i="7"/>
  <c r="C4" i="7"/>
  <c r="D2" i="6"/>
  <c r="C3" i="6"/>
  <c r="C4" i="6" s="1"/>
  <c r="B3" i="6"/>
  <c r="B4" i="6" s="1"/>
  <c r="D2" i="5"/>
  <c r="C3" i="5"/>
  <c r="C4" i="5" s="1"/>
  <c r="B3" i="5"/>
  <c r="B4" i="5" s="1"/>
  <c r="B8" i="4"/>
  <c r="F8" i="4" s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E5" i="9" l="1"/>
  <c r="E8" i="9" s="1"/>
  <c r="B8" i="9"/>
  <c r="B5" i="8"/>
  <c r="D5" i="8"/>
  <c r="D8" i="8" s="1"/>
  <c r="E3" i="8"/>
  <c r="E4" i="8" s="1"/>
  <c r="C5" i="8"/>
  <c r="C8" i="8" s="1"/>
  <c r="B5" i="7"/>
  <c r="D5" i="7"/>
  <c r="D8" i="7" s="1"/>
  <c r="E3" i="7"/>
  <c r="E4" i="7" s="1"/>
  <c r="C5" i="7"/>
  <c r="C8" i="7"/>
  <c r="B5" i="6"/>
  <c r="C5" i="6"/>
  <c r="C8" i="6" s="1"/>
  <c r="D3" i="6"/>
  <c r="D4" i="6" s="1"/>
  <c r="E2" i="6"/>
  <c r="B5" i="5"/>
  <c r="B8" i="5" s="1"/>
  <c r="C5" i="5"/>
  <c r="C8" i="5" s="1"/>
  <c r="D4" i="5"/>
  <c r="D3" i="5"/>
  <c r="E2" i="5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D23" i="1"/>
  <c r="F5" i="9" l="1"/>
  <c r="F8" i="9"/>
  <c r="E5" i="8"/>
  <c r="E8" i="8" s="1"/>
  <c r="B8" i="8"/>
  <c r="E5" i="7"/>
  <c r="E8" i="7" s="1"/>
  <c r="B8" i="7"/>
  <c r="D5" i="6"/>
  <c r="D8" i="6"/>
  <c r="E3" i="6"/>
  <c r="E4" i="6"/>
  <c r="B8" i="6"/>
  <c r="D5" i="5"/>
  <c r="D8" i="5" s="1"/>
  <c r="E3" i="5"/>
  <c r="E4" i="5"/>
  <c r="F8" i="8" l="1"/>
  <c r="F5" i="8"/>
  <c r="F5" i="7"/>
  <c r="F8" i="7"/>
  <c r="E5" i="6"/>
  <c r="F5" i="6" s="1"/>
  <c r="E8" i="6"/>
  <c r="F8" i="6" s="1"/>
  <c r="E5" i="5"/>
  <c r="F5" i="5" s="1"/>
  <c r="E8" i="5"/>
  <c r="F8" i="5" s="1"/>
</calcChain>
</file>

<file path=xl/sharedStrings.xml><?xml version="1.0" encoding="utf-8"?>
<sst xmlns="http://schemas.openxmlformats.org/spreadsheetml/2006/main" count="111" uniqueCount="22">
  <si>
    <t>Day Number</t>
  </si>
  <si>
    <t>Total Steps FD</t>
  </si>
  <si>
    <t>Total Steps C</t>
  </si>
  <si>
    <t>Daily FD</t>
  </si>
  <si>
    <t>Daily C</t>
  </si>
  <si>
    <t>Hourly Wage</t>
  </si>
  <si>
    <t>Hours Worked Per Week</t>
  </si>
  <si>
    <t>Taxes</t>
  </si>
  <si>
    <t>Car Insurance</t>
  </si>
  <si>
    <t>Savings</t>
  </si>
  <si>
    <t>Lunch</t>
  </si>
  <si>
    <t>Week 1</t>
  </si>
  <si>
    <t>Week 2</t>
  </si>
  <si>
    <t>Week 3</t>
  </si>
  <si>
    <t>Week 4</t>
  </si>
  <si>
    <t>Total Earned</t>
  </si>
  <si>
    <t>Paycheck</t>
  </si>
  <si>
    <t>What is Left</t>
  </si>
  <si>
    <t>Family Doctor plan doesn't beat the Cardiologist Plan in the 3 week period</t>
  </si>
  <si>
    <t>This is where the FD daily plan begins to beat the C daily plan</t>
  </si>
  <si>
    <t>25% of 120</t>
  </si>
  <si>
    <t>His parents pay the other 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</si>
</sst>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2" xfId="0" applyFont="1" applyBorder="1"/>
    <xf numFmtId="0" fontId="2" fillId="0" borderId="0" xfId="0" applyFont="1" applyAlignment="1">
      <alignment horizontal="center" vertical="center"/>
    </xf>
    <xf numFmtId="0" fontId="1" fillId="2" borderId="0" xfId="0" applyFont="1" applyFill="1"/>
    <xf numFmtId="0" fontId="1" fillId="4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H25"/>
  <sheetViews>
    <sheetView tabSelected="1" zoomScale="181" zoomScaleNormal="181" workbookViewId="0">
      <selection activeCell="B23" sqref="B23"/>
    </sheetView>
  </sheetViews>
  <sheetFormatPr baseColWidth="10" defaultColWidth="14" defaultRowHeight="16" x14ac:dyDescent="0.2"/>
  <cols>
    <col min="1" max="16384" width="14" style="2"/>
  </cols>
  <sheetData>
    <row r="1" spans="1:5" x14ac:dyDescent="0.2">
      <c r="A1" s="2" t="s">
        <v>0</v>
      </c>
      <c r="B1" s="2" t="s">
        <v>3</v>
      </c>
      <c r="C1" s="2" t="s">
        <v>1</v>
      </c>
      <c r="D1" s="2" t="s">
        <v>4</v>
      </c>
      <c r="E1" s="2" t="s">
        <v>2</v>
      </c>
    </row>
    <row r="2" spans="1:5" x14ac:dyDescent="0.2">
      <c r="A2" s="2">
        <v>1</v>
      </c>
      <c r="B2" s="2">
        <v>20</v>
      </c>
      <c r="C2" s="2">
        <f>B2</f>
        <v>20</v>
      </c>
      <c r="D2" s="2">
        <v>1250</v>
      </c>
      <c r="E2" s="2">
        <f>D2</f>
        <v>1250</v>
      </c>
    </row>
    <row r="3" spans="1:5" x14ac:dyDescent="0.2">
      <c r="A3" s="2">
        <f>A2+1</f>
        <v>2</v>
      </c>
      <c r="B3" s="2">
        <f>B2*1.5</f>
        <v>30</v>
      </c>
      <c r="C3" s="2">
        <f>C2+B3</f>
        <v>50</v>
      </c>
      <c r="D3" s="2">
        <f>D2+1000</f>
        <v>2250</v>
      </c>
      <c r="E3" s="2">
        <f>E2+D3</f>
        <v>3500</v>
      </c>
    </row>
    <row r="4" spans="1:5" x14ac:dyDescent="0.2">
      <c r="A4" s="2">
        <f t="shared" ref="A4:A22" si="0">A3+1</f>
        <v>3</v>
      </c>
      <c r="B4" s="2">
        <f t="shared" ref="B4:B22" si="1">B3*1.5</f>
        <v>45</v>
      </c>
      <c r="C4" s="2">
        <f t="shared" ref="C4:C22" si="2">C3+B4</f>
        <v>95</v>
      </c>
      <c r="D4" s="2">
        <f t="shared" ref="D4:D22" si="3">D3+1000</f>
        <v>3250</v>
      </c>
      <c r="E4" s="2">
        <f t="shared" ref="E4:E22" si="4">E3+D4</f>
        <v>6750</v>
      </c>
    </row>
    <row r="5" spans="1:5" x14ac:dyDescent="0.2">
      <c r="A5" s="2">
        <f t="shared" si="0"/>
        <v>4</v>
      </c>
      <c r="B5" s="2">
        <f t="shared" si="1"/>
        <v>67.5</v>
      </c>
      <c r="C5" s="2">
        <f t="shared" si="2"/>
        <v>162.5</v>
      </c>
      <c r="D5" s="2">
        <f t="shared" si="3"/>
        <v>4250</v>
      </c>
      <c r="E5" s="2">
        <f t="shared" si="4"/>
        <v>11000</v>
      </c>
    </row>
    <row r="6" spans="1:5" x14ac:dyDescent="0.2">
      <c r="A6" s="2">
        <f t="shared" si="0"/>
        <v>5</v>
      </c>
      <c r="B6" s="2">
        <f t="shared" si="1"/>
        <v>101.25</v>
      </c>
      <c r="C6" s="2">
        <f t="shared" si="2"/>
        <v>263.75</v>
      </c>
      <c r="D6" s="2">
        <f t="shared" si="3"/>
        <v>5250</v>
      </c>
      <c r="E6" s="2">
        <f t="shared" si="4"/>
        <v>16250</v>
      </c>
    </row>
    <row r="7" spans="1:5" x14ac:dyDescent="0.2">
      <c r="A7" s="2">
        <f t="shared" si="0"/>
        <v>6</v>
      </c>
      <c r="B7" s="2">
        <f t="shared" si="1"/>
        <v>151.875</v>
      </c>
      <c r="C7" s="2">
        <f t="shared" si="2"/>
        <v>415.625</v>
      </c>
      <c r="D7" s="2">
        <f t="shared" si="3"/>
        <v>6250</v>
      </c>
      <c r="E7" s="2">
        <f t="shared" si="4"/>
        <v>22500</v>
      </c>
    </row>
    <row r="8" spans="1:5" x14ac:dyDescent="0.2">
      <c r="A8" s="2">
        <f t="shared" si="0"/>
        <v>7</v>
      </c>
      <c r="B8" s="2">
        <f t="shared" si="1"/>
        <v>227.8125</v>
      </c>
      <c r="C8" s="2">
        <f t="shared" si="2"/>
        <v>643.4375</v>
      </c>
      <c r="D8" s="2">
        <f t="shared" si="3"/>
        <v>7250</v>
      </c>
      <c r="E8" s="2">
        <f t="shared" si="4"/>
        <v>29750</v>
      </c>
    </row>
    <row r="9" spans="1:5" x14ac:dyDescent="0.2">
      <c r="A9" s="2">
        <f t="shared" si="0"/>
        <v>8</v>
      </c>
      <c r="B9" s="2">
        <f t="shared" si="1"/>
        <v>341.71875</v>
      </c>
      <c r="C9" s="2">
        <f t="shared" si="2"/>
        <v>985.15625</v>
      </c>
      <c r="D9" s="2">
        <f t="shared" si="3"/>
        <v>8250</v>
      </c>
      <c r="E9" s="2">
        <f t="shared" si="4"/>
        <v>38000</v>
      </c>
    </row>
    <row r="10" spans="1:5" x14ac:dyDescent="0.2">
      <c r="A10" s="2">
        <f t="shared" si="0"/>
        <v>9</v>
      </c>
      <c r="B10" s="2">
        <f t="shared" si="1"/>
        <v>512.578125</v>
      </c>
      <c r="C10" s="2">
        <f t="shared" si="2"/>
        <v>1497.734375</v>
      </c>
      <c r="D10" s="2">
        <f t="shared" si="3"/>
        <v>9250</v>
      </c>
      <c r="E10" s="2">
        <f t="shared" si="4"/>
        <v>47250</v>
      </c>
    </row>
    <row r="11" spans="1:5" x14ac:dyDescent="0.2">
      <c r="A11" s="2">
        <f t="shared" si="0"/>
        <v>10</v>
      </c>
      <c r="B11" s="2">
        <f t="shared" si="1"/>
        <v>768.8671875</v>
      </c>
      <c r="C11" s="2">
        <f t="shared" si="2"/>
        <v>2266.6015625</v>
      </c>
      <c r="D11" s="2">
        <f t="shared" si="3"/>
        <v>10250</v>
      </c>
      <c r="E11" s="2">
        <f t="shared" si="4"/>
        <v>57500</v>
      </c>
    </row>
    <row r="12" spans="1:5" x14ac:dyDescent="0.2">
      <c r="A12" s="2">
        <f t="shared" si="0"/>
        <v>11</v>
      </c>
      <c r="B12" s="2">
        <f t="shared" si="1"/>
        <v>1153.30078125</v>
      </c>
      <c r="C12" s="2">
        <f t="shared" si="2"/>
        <v>3419.90234375</v>
      </c>
      <c r="D12" s="2">
        <f t="shared" si="3"/>
        <v>11250</v>
      </c>
      <c r="E12" s="2">
        <f t="shared" si="4"/>
        <v>68750</v>
      </c>
    </row>
    <row r="13" spans="1:5" x14ac:dyDescent="0.2">
      <c r="A13" s="2">
        <f t="shared" si="0"/>
        <v>12</v>
      </c>
      <c r="B13" s="2">
        <f t="shared" si="1"/>
        <v>1729.951171875</v>
      </c>
      <c r="C13" s="2">
        <f t="shared" si="2"/>
        <v>5149.853515625</v>
      </c>
      <c r="D13" s="2">
        <f t="shared" si="3"/>
        <v>12250</v>
      </c>
      <c r="E13" s="2">
        <f t="shared" si="4"/>
        <v>81000</v>
      </c>
    </row>
    <row r="14" spans="1:5" x14ac:dyDescent="0.2">
      <c r="A14" s="2">
        <f t="shared" si="0"/>
        <v>13</v>
      </c>
      <c r="B14" s="2">
        <f t="shared" si="1"/>
        <v>2594.9267578125</v>
      </c>
      <c r="C14" s="2">
        <f t="shared" si="2"/>
        <v>7744.7802734375</v>
      </c>
      <c r="D14" s="2">
        <f t="shared" si="3"/>
        <v>13250</v>
      </c>
      <c r="E14" s="2">
        <f t="shared" si="4"/>
        <v>94250</v>
      </c>
    </row>
    <row r="15" spans="1:5" x14ac:dyDescent="0.2">
      <c r="A15" s="2">
        <f t="shared" si="0"/>
        <v>14</v>
      </c>
      <c r="B15" s="2">
        <f t="shared" si="1"/>
        <v>3892.39013671875</v>
      </c>
      <c r="C15" s="2">
        <f t="shared" si="2"/>
        <v>11637.17041015625</v>
      </c>
      <c r="D15" s="2">
        <f t="shared" si="3"/>
        <v>14250</v>
      </c>
      <c r="E15" s="2">
        <f t="shared" si="4"/>
        <v>108500</v>
      </c>
    </row>
    <row r="16" spans="1:5" x14ac:dyDescent="0.2">
      <c r="A16" s="2">
        <f t="shared" si="0"/>
        <v>15</v>
      </c>
      <c r="B16" s="2">
        <f t="shared" si="1"/>
        <v>5838.585205078125</v>
      </c>
      <c r="C16" s="2">
        <f t="shared" si="2"/>
        <v>17475.755615234375</v>
      </c>
      <c r="D16" s="2">
        <f t="shared" si="3"/>
        <v>15250</v>
      </c>
      <c r="E16" s="2">
        <f t="shared" si="4"/>
        <v>123750</v>
      </c>
    </row>
    <row r="17" spans="1:8" x14ac:dyDescent="0.2">
      <c r="A17" s="2">
        <f t="shared" si="0"/>
        <v>16</v>
      </c>
      <c r="B17" s="2">
        <f t="shared" si="1"/>
        <v>8757.8778076171875</v>
      </c>
      <c r="C17" s="2">
        <f t="shared" si="2"/>
        <v>26233.633422851562</v>
      </c>
      <c r="D17" s="2">
        <f t="shared" si="3"/>
        <v>16250</v>
      </c>
      <c r="E17" s="2">
        <f t="shared" si="4"/>
        <v>140000</v>
      </c>
    </row>
    <row r="18" spans="1:8" x14ac:dyDescent="0.2">
      <c r="A18" s="2">
        <f t="shared" si="0"/>
        <v>17</v>
      </c>
      <c r="B18" s="2">
        <f t="shared" si="1"/>
        <v>13136.816711425781</v>
      </c>
      <c r="C18" s="2">
        <f t="shared" si="2"/>
        <v>39370.450134277344</v>
      </c>
      <c r="D18" s="2">
        <f t="shared" si="3"/>
        <v>17250</v>
      </c>
      <c r="E18" s="2">
        <f t="shared" si="4"/>
        <v>157250</v>
      </c>
    </row>
    <row r="19" spans="1:8" x14ac:dyDescent="0.2">
      <c r="A19" s="10">
        <f t="shared" si="0"/>
        <v>18</v>
      </c>
      <c r="B19" s="10">
        <f t="shared" si="1"/>
        <v>19705.225067138672</v>
      </c>
      <c r="C19" s="10">
        <f t="shared" si="2"/>
        <v>59075.675201416016</v>
      </c>
      <c r="D19" s="10">
        <f t="shared" si="3"/>
        <v>18250</v>
      </c>
      <c r="E19" s="10">
        <f t="shared" si="4"/>
        <v>175500</v>
      </c>
      <c r="F19" s="12" t="s">
        <v>19</v>
      </c>
    </row>
    <row r="20" spans="1:8" x14ac:dyDescent="0.2">
      <c r="A20" s="2">
        <f t="shared" si="0"/>
        <v>19</v>
      </c>
      <c r="B20" s="2">
        <f t="shared" si="1"/>
        <v>29557.837600708008</v>
      </c>
      <c r="C20" s="2">
        <f t="shared" si="2"/>
        <v>88633.512802124023</v>
      </c>
      <c r="D20" s="2">
        <f t="shared" si="3"/>
        <v>19250</v>
      </c>
      <c r="E20" s="2">
        <f t="shared" si="4"/>
        <v>194750</v>
      </c>
    </row>
    <row r="21" spans="1:8" s="11" customFormat="1" x14ac:dyDescent="0.2">
      <c r="A21" s="11">
        <f t="shared" si="0"/>
        <v>20</v>
      </c>
      <c r="B21" s="11">
        <f t="shared" si="1"/>
        <v>44336.756401062012</v>
      </c>
      <c r="C21" s="11">
        <f t="shared" si="2"/>
        <v>132970.26920318604</v>
      </c>
      <c r="D21" s="11">
        <f t="shared" si="3"/>
        <v>20250</v>
      </c>
      <c r="E21" s="11">
        <f t="shared" si="4"/>
        <v>215000</v>
      </c>
    </row>
    <row r="22" spans="1:8" x14ac:dyDescent="0.2">
      <c r="A22" s="2">
        <f t="shared" si="0"/>
        <v>21</v>
      </c>
      <c r="B22" s="2">
        <f t="shared" si="1"/>
        <v>66505.134601593018</v>
      </c>
      <c r="C22" s="2">
        <f t="shared" si="2"/>
        <v>199475.40380477905</v>
      </c>
      <c r="D22" s="2">
        <f t="shared" si="3"/>
        <v>21250</v>
      </c>
      <c r="E22" s="2">
        <f t="shared" si="4"/>
        <v>236250</v>
      </c>
      <c r="F22" s="13" t="s">
        <v>18</v>
      </c>
      <c r="G22" s="13"/>
      <c r="H22" s="13"/>
    </row>
    <row r="23" spans="1:8" x14ac:dyDescent="0.2">
      <c r="B23" s="3">
        <f>SUM(B2:B22)</f>
        <v>199475.40380477905</v>
      </c>
      <c r="D23" s="4">
        <f>SUM(D2:D22)</f>
        <v>236250</v>
      </c>
      <c r="F23" s="13"/>
      <c r="G23" s="13"/>
      <c r="H23" s="13"/>
    </row>
    <row r="24" spans="1:8" x14ac:dyDescent="0.2">
      <c r="F24" s="13"/>
      <c r="G24" s="13"/>
      <c r="H24" s="13"/>
    </row>
    <row r="25" spans="1:8" x14ac:dyDescent="0.2">
      <c r="F25" s="13"/>
      <c r="G25" s="13"/>
      <c r="H25" s="13"/>
    </row>
  </sheetData>
  <mergeCells count="1">
    <mergeCell ref="F22:H2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20F1F-D4E2-734B-A676-9CD03AC0E59F}">
  <sheetPr>
    <tabColor rgb="FFFFFF00"/>
  </sheetPr>
  <dimension ref="A1:J8"/>
  <sheetViews>
    <sheetView workbookViewId="0">
      <selection activeCell="I5" sqref="I5"/>
    </sheetView>
  </sheetViews>
  <sheetFormatPr baseColWidth="10" defaultColWidth="18.1640625" defaultRowHeight="43" customHeight="1" x14ac:dyDescent="0.2"/>
  <cols>
    <col min="1" max="16384" width="18.1640625" style="1"/>
  </cols>
  <sheetData>
    <row r="1" spans="1:10" ht="43" customHeight="1" x14ac:dyDescent="0.2">
      <c r="B1" s="8" t="s">
        <v>11</v>
      </c>
      <c r="C1" s="8" t="s">
        <v>12</v>
      </c>
      <c r="D1" s="8" t="s">
        <v>13</v>
      </c>
      <c r="E1" s="8" t="s">
        <v>14</v>
      </c>
      <c r="G1" s="1" t="s">
        <v>5</v>
      </c>
      <c r="H1" s="1">
        <v>10.68</v>
      </c>
    </row>
    <row r="2" spans="1:10" ht="43" customHeight="1" x14ac:dyDescent="0.2">
      <c r="A2" s="1" t="s">
        <v>15</v>
      </c>
      <c r="B2" s="1">
        <f>H1*H2</f>
        <v>213.6</v>
      </c>
      <c r="C2" s="1">
        <f>B2</f>
        <v>213.6</v>
      </c>
      <c r="D2" s="1">
        <f>C2</f>
        <v>213.6</v>
      </c>
      <c r="E2" s="1">
        <f>D2</f>
        <v>213.6</v>
      </c>
      <c r="G2" s="5" t="s">
        <v>6</v>
      </c>
      <c r="H2" s="1">
        <v>20</v>
      </c>
    </row>
    <row r="3" spans="1:10" ht="43" customHeight="1" thickBot="1" x14ac:dyDescent="0.25">
      <c r="A3" s="6" t="s">
        <v>7</v>
      </c>
      <c r="B3" s="6">
        <f>B2*H3</f>
        <v>31.399199999999997</v>
      </c>
      <c r="C3" s="6">
        <f>C2*H3</f>
        <v>31.399199999999997</v>
      </c>
      <c r="D3" s="6">
        <f>D2*H3</f>
        <v>31.399199999999997</v>
      </c>
      <c r="E3" s="6">
        <f>E2*H3</f>
        <v>31.399199999999997</v>
      </c>
      <c r="G3" s="1" t="s">
        <v>7</v>
      </c>
      <c r="H3" s="1">
        <v>0.14699999999999999</v>
      </c>
    </row>
    <row r="4" spans="1:10" ht="43" customHeight="1" thickBot="1" x14ac:dyDescent="0.25">
      <c r="A4" s="7" t="s">
        <v>16</v>
      </c>
      <c r="B4" s="7">
        <f>B2-B3</f>
        <v>182.20079999999999</v>
      </c>
      <c r="C4" s="7">
        <f>C2-C3</f>
        <v>182.20079999999999</v>
      </c>
      <c r="D4" s="7">
        <f>D2-D3</f>
        <v>182.20079999999999</v>
      </c>
      <c r="E4" s="7">
        <f>E2-E3</f>
        <v>182.20079999999999</v>
      </c>
      <c r="G4" s="1" t="s">
        <v>8</v>
      </c>
      <c r="H4" s="1">
        <v>30</v>
      </c>
      <c r="I4" s="1" t="s">
        <v>20</v>
      </c>
      <c r="J4" s="1" t="s">
        <v>21</v>
      </c>
    </row>
    <row r="5" spans="1:10" ht="43" customHeight="1" x14ac:dyDescent="0.2">
      <c r="A5" s="1" t="s">
        <v>9</v>
      </c>
      <c r="B5" s="1">
        <f>B4*H6</f>
        <v>27.330119999999997</v>
      </c>
      <c r="C5" s="1">
        <f>C4*H6</f>
        <v>27.330119999999997</v>
      </c>
      <c r="D5" s="1">
        <f>D4*H6</f>
        <v>27.330119999999997</v>
      </c>
      <c r="E5" s="1">
        <f>E4*H6</f>
        <v>27.330119999999997</v>
      </c>
      <c r="F5" s="9">
        <f>SUM(B5:E5)</f>
        <v>109.32047999999999</v>
      </c>
      <c r="G5" s="1" t="s">
        <v>10</v>
      </c>
      <c r="H5" s="1">
        <v>15</v>
      </c>
    </row>
    <row r="6" spans="1:10" ht="43" customHeight="1" x14ac:dyDescent="0.2">
      <c r="A6" s="1" t="s">
        <v>8</v>
      </c>
      <c r="B6" s="1">
        <f>H4</f>
        <v>30</v>
      </c>
      <c r="C6" s="1">
        <v>0</v>
      </c>
      <c r="D6" s="1">
        <v>0</v>
      </c>
      <c r="E6" s="1">
        <v>0</v>
      </c>
      <c r="G6" s="1" t="s">
        <v>9</v>
      </c>
      <c r="H6" s="1">
        <v>0.15</v>
      </c>
    </row>
    <row r="7" spans="1:10" ht="43" customHeight="1" thickBot="1" x14ac:dyDescent="0.25">
      <c r="A7" s="6" t="s">
        <v>10</v>
      </c>
      <c r="B7" s="6">
        <f>H5</f>
        <v>15</v>
      </c>
      <c r="C7" s="6">
        <f>H5</f>
        <v>15</v>
      </c>
      <c r="D7" s="6">
        <f>H5</f>
        <v>15</v>
      </c>
      <c r="E7" s="6">
        <f>H5</f>
        <v>15</v>
      </c>
    </row>
    <row r="8" spans="1:10" ht="43" customHeight="1" x14ac:dyDescent="0.2">
      <c r="A8" s="1" t="s">
        <v>17</v>
      </c>
      <c r="B8" s="1">
        <f>B4-B5-B6-B7</f>
        <v>109.87067999999999</v>
      </c>
      <c r="C8" s="1">
        <f>C4-C5-C6-C7</f>
        <v>139.87067999999999</v>
      </c>
      <c r="D8" s="1">
        <f>D4-D5-D6-D7</f>
        <v>139.87067999999999</v>
      </c>
      <c r="E8" s="1">
        <f>E4-E5-E6-E7</f>
        <v>139.87067999999999</v>
      </c>
      <c r="F8" s="9">
        <f>SUM(B8:E8)</f>
        <v>529.48271999999997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A6644-D170-1B43-B354-C4F6804111BE}">
  <sheetPr>
    <tabColor rgb="FFFFFF00"/>
  </sheetPr>
  <dimension ref="A1:H8"/>
  <sheetViews>
    <sheetView workbookViewId="0">
      <selection activeCell="H2" sqref="H2"/>
    </sheetView>
  </sheetViews>
  <sheetFormatPr baseColWidth="10" defaultColWidth="18.1640625" defaultRowHeight="43" customHeight="1" x14ac:dyDescent="0.2"/>
  <cols>
    <col min="1" max="16384" width="18.1640625" style="1"/>
  </cols>
  <sheetData>
    <row r="1" spans="1:8" ht="43" customHeight="1" x14ac:dyDescent="0.2">
      <c r="B1" s="8" t="s">
        <v>11</v>
      </c>
      <c r="C1" s="8" t="s">
        <v>12</v>
      </c>
      <c r="D1" s="8" t="s">
        <v>13</v>
      </c>
      <c r="E1" s="8" t="s">
        <v>14</v>
      </c>
      <c r="G1" s="1" t="s">
        <v>5</v>
      </c>
      <c r="H1" s="1">
        <v>13.6</v>
      </c>
    </row>
    <row r="2" spans="1:8" ht="43" customHeight="1" x14ac:dyDescent="0.2">
      <c r="A2" s="1" t="s">
        <v>15</v>
      </c>
      <c r="B2" s="1">
        <f>H1*H2</f>
        <v>272</v>
      </c>
      <c r="C2" s="1">
        <f>B2</f>
        <v>272</v>
      </c>
      <c r="D2" s="1">
        <f>C2</f>
        <v>272</v>
      </c>
      <c r="E2" s="1">
        <f>D2</f>
        <v>272</v>
      </c>
      <c r="G2" s="5" t="s">
        <v>6</v>
      </c>
      <c r="H2" s="1">
        <v>20</v>
      </c>
    </row>
    <row r="3" spans="1:8" ht="43" customHeight="1" thickBot="1" x14ac:dyDescent="0.25">
      <c r="A3" s="6" t="s">
        <v>7</v>
      </c>
      <c r="B3" s="6">
        <f>B2*H3</f>
        <v>39.983999999999995</v>
      </c>
      <c r="C3" s="6">
        <f>C2*H3</f>
        <v>39.983999999999995</v>
      </c>
      <c r="D3" s="6">
        <f>D2*H3</f>
        <v>39.983999999999995</v>
      </c>
      <c r="E3" s="6">
        <f>E2*H3</f>
        <v>39.983999999999995</v>
      </c>
      <c r="G3" s="1" t="s">
        <v>7</v>
      </c>
      <c r="H3" s="1">
        <v>0.14699999999999999</v>
      </c>
    </row>
    <row r="4" spans="1:8" ht="43" customHeight="1" thickBot="1" x14ac:dyDescent="0.25">
      <c r="A4" s="7" t="s">
        <v>16</v>
      </c>
      <c r="B4" s="7">
        <f>B2-B3</f>
        <v>232.01600000000002</v>
      </c>
      <c r="C4" s="7">
        <f>C2-C3</f>
        <v>232.01600000000002</v>
      </c>
      <c r="D4" s="7">
        <f>D2-D3</f>
        <v>232.01600000000002</v>
      </c>
      <c r="E4" s="7">
        <f>E2-E3</f>
        <v>232.01600000000002</v>
      </c>
      <c r="G4" s="1" t="s">
        <v>8</v>
      </c>
      <c r="H4" s="1">
        <v>30</v>
      </c>
    </row>
    <row r="5" spans="1:8" ht="43" customHeight="1" x14ac:dyDescent="0.2">
      <c r="A5" s="1" t="s">
        <v>9</v>
      </c>
      <c r="B5" s="1">
        <f>B4*H6</f>
        <v>34.802399999999999</v>
      </c>
      <c r="C5" s="1">
        <f>C4*H6</f>
        <v>34.802399999999999</v>
      </c>
      <c r="D5" s="1">
        <f>D4*H6</f>
        <v>34.802399999999999</v>
      </c>
      <c r="E5" s="1">
        <f>E4*H6</f>
        <v>34.802399999999999</v>
      </c>
      <c r="F5" s="9">
        <f>SUM(B5:E5)</f>
        <v>139.20959999999999</v>
      </c>
      <c r="G5" s="1" t="s">
        <v>10</v>
      </c>
      <c r="H5" s="1">
        <v>15</v>
      </c>
    </row>
    <row r="6" spans="1:8" ht="43" customHeight="1" x14ac:dyDescent="0.2">
      <c r="A6" s="1" t="s">
        <v>8</v>
      </c>
      <c r="B6" s="1">
        <f>H4</f>
        <v>30</v>
      </c>
      <c r="C6" s="1">
        <v>0</v>
      </c>
      <c r="D6" s="1">
        <v>0</v>
      </c>
      <c r="E6" s="1">
        <v>0</v>
      </c>
      <c r="G6" s="1" t="s">
        <v>9</v>
      </c>
      <c r="H6" s="1">
        <v>0.15</v>
      </c>
    </row>
    <row r="7" spans="1:8" ht="43" customHeight="1" thickBot="1" x14ac:dyDescent="0.25">
      <c r="A7" s="6" t="s">
        <v>10</v>
      </c>
      <c r="B7" s="6">
        <f>H5</f>
        <v>15</v>
      </c>
      <c r="C7" s="6">
        <f>H5</f>
        <v>15</v>
      </c>
      <c r="D7" s="6">
        <f>H5</f>
        <v>15</v>
      </c>
      <c r="E7" s="6">
        <f>H5</f>
        <v>15</v>
      </c>
    </row>
    <row r="8" spans="1:8" ht="43" customHeight="1" x14ac:dyDescent="0.2">
      <c r="A8" s="1" t="s">
        <v>17</v>
      </c>
      <c r="B8" s="1">
        <f>B4-B5-B6-B7</f>
        <v>152.21360000000001</v>
      </c>
      <c r="C8" s="1">
        <f>C4-C5-C6-C7</f>
        <v>182.21360000000001</v>
      </c>
      <c r="D8" s="1">
        <f>D4-D5-D6-D7</f>
        <v>182.21360000000001</v>
      </c>
      <c r="E8" s="1">
        <f>E4-E5-E6-E7</f>
        <v>182.21360000000001</v>
      </c>
      <c r="F8" s="9">
        <f>SUM(B8:E8)</f>
        <v>698.85440000000006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965D0-D0FE-D44E-BC2D-1467FCD25B1C}">
  <sheetPr>
    <tabColor rgb="FFFFFF00"/>
  </sheetPr>
  <dimension ref="A1:H8"/>
  <sheetViews>
    <sheetView workbookViewId="0">
      <selection activeCell="H7" sqref="H7"/>
    </sheetView>
  </sheetViews>
  <sheetFormatPr baseColWidth="10" defaultColWidth="18.1640625" defaultRowHeight="43" customHeight="1" x14ac:dyDescent="0.2"/>
  <cols>
    <col min="1" max="16384" width="18.1640625" style="1"/>
  </cols>
  <sheetData>
    <row r="1" spans="1:8" ht="43" customHeight="1" x14ac:dyDescent="0.2">
      <c r="B1" s="8" t="s">
        <v>11</v>
      </c>
      <c r="C1" s="8" t="s">
        <v>12</v>
      </c>
      <c r="D1" s="8" t="s">
        <v>13</v>
      </c>
      <c r="E1" s="8" t="s">
        <v>14</v>
      </c>
      <c r="G1" s="1" t="s">
        <v>5</v>
      </c>
      <c r="H1" s="1">
        <v>10.68</v>
      </c>
    </row>
    <row r="2" spans="1:8" ht="43" customHeight="1" x14ac:dyDescent="0.2">
      <c r="A2" s="1" t="s">
        <v>15</v>
      </c>
      <c r="B2" s="1">
        <f>H1*H2</f>
        <v>213.6</v>
      </c>
      <c r="C2" s="1">
        <f>B2</f>
        <v>213.6</v>
      </c>
      <c r="D2" s="1">
        <f>C2</f>
        <v>213.6</v>
      </c>
      <c r="E2" s="1">
        <f>D2</f>
        <v>213.6</v>
      </c>
      <c r="G2" s="5" t="s">
        <v>6</v>
      </c>
      <c r="H2" s="1">
        <v>20</v>
      </c>
    </row>
    <row r="3" spans="1:8" ht="43" customHeight="1" thickBot="1" x14ac:dyDescent="0.25">
      <c r="A3" s="6" t="s">
        <v>7</v>
      </c>
      <c r="B3" s="6">
        <f>B2*H3</f>
        <v>31.399199999999997</v>
      </c>
      <c r="C3" s="6">
        <f>C2*H3</f>
        <v>31.399199999999997</v>
      </c>
      <c r="D3" s="6">
        <f>D2*H3</f>
        <v>31.399199999999997</v>
      </c>
      <c r="E3" s="6">
        <f>E2*H3</f>
        <v>31.399199999999997</v>
      </c>
      <c r="G3" s="1" t="s">
        <v>7</v>
      </c>
      <c r="H3" s="1">
        <v>0.14699999999999999</v>
      </c>
    </row>
    <row r="4" spans="1:8" ht="43" customHeight="1" thickBot="1" x14ac:dyDescent="0.25">
      <c r="A4" s="7" t="s">
        <v>16</v>
      </c>
      <c r="B4" s="7">
        <f>B2-B3</f>
        <v>182.20079999999999</v>
      </c>
      <c r="C4" s="7">
        <f>C2-C3</f>
        <v>182.20079999999999</v>
      </c>
      <c r="D4" s="7">
        <f>D2-D3</f>
        <v>182.20079999999999</v>
      </c>
      <c r="E4" s="7">
        <f>E2-E3</f>
        <v>182.20079999999999</v>
      </c>
      <c r="G4" s="1" t="s">
        <v>8</v>
      </c>
      <c r="H4" s="1">
        <v>30</v>
      </c>
    </row>
    <row r="5" spans="1:8" ht="43" customHeight="1" x14ac:dyDescent="0.2">
      <c r="A5" s="1" t="s">
        <v>9</v>
      </c>
      <c r="B5" s="1">
        <f>B4*H6</f>
        <v>54.660239999999995</v>
      </c>
      <c r="C5" s="1">
        <f>C4*H6</f>
        <v>54.660239999999995</v>
      </c>
      <c r="D5" s="1">
        <f>D4*H6</f>
        <v>54.660239999999995</v>
      </c>
      <c r="E5" s="1">
        <f>E4*H6</f>
        <v>54.660239999999995</v>
      </c>
      <c r="F5" s="9">
        <f>SUM(B5:E5)</f>
        <v>218.64095999999998</v>
      </c>
      <c r="G5" s="1" t="s">
        <v>10</v>
      </c>
      <c r="H5" s="1">
        <v>15</v>
      </c>
    </row>
    <row r="6" spans="1:8" ht="43" customHeight="1" x14ac:dyDescent="0.2">
      <c r="A6" s="1" t="s">
        <v>8</v>
      </c>
      <c r="B6" s="1">
        <f>H4</f>
        <v>30</v>
      </c>
      <c r="C6" s="1">
        <v>0</v>
      </c>
      <c r="D6" s="1">
        <v>0</v>
      </c>
      <c r="E6" s="1">
        <v>0</v>
      </c>
      <c r="G6" s="1" t="s">
        <v>9</v>
      </c>
      <c r="H6" s="1">
        <v>0.3</v>
      </c>
    </row>
    <row r="7" spans="1:8" ht="43" customHeight="1" thickBot="1" x14ac:dyDescent="0.25">
      <c r="A7" s="6" t="s">
        <v>10</v>
      </c>
      <c r="B7" s="6">
        <f>H5</f>
        <v>15</v>
      </c>
      <c r="C7" s="6">
        <f>H5</f>
        <v>15</v>
      </c>
      <c r="D7" s="6">
        <f>H5</f>
        <v>15</v>
      </c>
      <c r="E7" s="6">
        <f>H5</f>
        <v>15</v>
      </c>
    </row>
    <row r="8" spans="1:8" ht="43" customHeight="1" x14ac:dyDescent="0.2">
      <c r="A8" s="1" t="s">
        <v>17</v>
      </c>
      <c r="B8" s="1">
        <f>B4-B5-B6-B7</f>
        <v>82.540559999999999</v>
      </c>
      <c r="C8" s="1">
        <f>C4-C5-C6-C7</f>
        <v>112.54056</v>
      </c>
      <c r="D8" s="1">
        <f>D4-D5-D6-D7</f>
        <v>112.54056</v>
      </c>
      <c r="E8" s="1">
        <f>E4-E5-E6-E7</f>
        <v>112.54056</v>
      </c>
      <c r="F8" s="9">
        <f>SUM(B8:E8)</f>
        <v>420.16224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244D6-BF82-904F-9168-86EAA158E929}">
  <sheetPr>
    <tabColor rgb="FFFFFF00"/>
  </sheetPr>
  <dimension ref="A1:H8"/>
  <sheetViews>
    <sheetView workbookViewId="0">
      <selection activeCell="I9" sqref="I9"/>
    </sheetView>
  </sheetViews>
  <sheetFormatPr baseColWidth="10" defaultColWidth="18.1640625" defaultRowHeight="43" customHeight="1" x14ac:dyDescent="0.2"/>
  <cols>
    <col min="1" max="16384" width="18.1640625" style="1"/>
  </cols>
  <sheetData>
    <row r="1" spans="1:8" ht="43" customHeight="1" x14ac:dyDescent="0.2">
      <c r="B1" s="8" t="s">
        <v>11</v>
      </c>
      <c r="C1" s="8" t="s">
        <v>12</v>
      </c>
      <c r="D1" s="8" t="s">
        <v>13</v>
      </c>
      <c r="E1" s="8" t="s">
        <v>14</v>
      </c>
      <c r="G1" s="1" t="s">
        <v>5</v>
      </c>
      <c r="H1" s="1">
        <v>10.68</v>
      </c>
    </row>
    <row r="2" spans="1:8" ht="43" customHeight="1" x14ac:dyDescent="0.2">
      <c r="A2" s="1" t="s">
        <v>15</v>
      </c>
      <c r="B2" s="1">
        <f>H1*H2</f>
        <v>213.6</v>
      </c>
      <c r="C2" s="1">
        <f>B2</f>
        <v>213.6</v>
      </c>
      <c r="D2" s="1">
        <f>C2</f>
        <v>213.6</v>
      </c>
      <c r="E2" s="1">
        <f>D2</f>
        <v>213.6</v>
      </c>
      <c r="G2" s="5" t="s">
        <v>6</v>
      </c>
      <c r="H2" s="1">
        <v>20</v>
      </c>
    </row>
    <row r="3" spans="1:8" ht="43" customHeight="1" thickBot="1" x14ac:dyDescent="0.25">
      <c r="A3" s="6" t="s">
        <v>7</v>
      </c>
      <c r="B3" s="6">
        <f>B2*H3</f>
        <v>31.399199999999997</v>
      </c>
      <c r="C3" s="6">
        <f>C2*H3</f>
        <v>31.399199999999997</v>
      </c>
      <c r="D3" s="6">
        <f>D2*H3</f>
        <v>31.399199999999997</v>
      </c>
      <c r="E3" s="6">
        <f>E2*H3</f>
        <v>31.399199999999997</v>
      </c>
      <c r="G3" s="1" t="s">
        <v>7</v>
      </c>
      <c r="H3" s="1">
        <v>0.14699999999999999</v>
      </c>
    </row>
    <row r="4" spans="1:8" ht="43" customHeight="1" thickBot="1" x14ac:dyDescent="0.25">
      <c r="A4" s="7" t="s">
        <v>16</v>
      </c>
      <c r="B4" s="7">
        <f>B2-B3</f>
        <v>182.20079999999999</v>
      </c>
      <c r="C4" s="7">
        <f>C2-C3</f>
        <v>182.20079999999999</v>
      </c>
      <c r="D4" s="7">
        <f>D2-D3</f>
        <v>182.20079999999999</v>
      </c>
      <c r="E4" s="7">
        <f>E2-E3</f>
        <v>182.20079999999999</v>
      </c>
      <c r="G4" s="1" t="s">
        <v>8</v>
      </c>
      <c r="H4" s="1">
        <v>30</v>
      </c>
    </row>
    <row r="5" spans="1:8" ht="43" customHeight="1" x14ac:dyDescent="0.2">
      <c r="A5" s="1" t="s">
        <v>9</v>
      </c>
      <c r="B5" s="1">
        <f>B4*H6</f>
        <v>9.1100399999999997</v>
      </c>
      <c r="C5" s="1">
        <f>C4*H6</f>
        <v>9.1100399999999997</v>
      </c>
      <c r="D5" s="1">
        <f>D4*H6</f>
        <v>9.1100399999999997</v>
      </c>
      <c r="E5" s="1">
        <f>E4*H6</f>
        <v>9.1100399999999997</v>
      </c>
      <c r="F5" s="9">
        <f>SUM(B5:E5)</f>
        <v>36.440159999999999</v>
      </c>
      <c r="G5" s="1" t="s">
        <v>10</v>
      </c>
      <c r="H5" s="1">
        <v>15</v>
      </c>
    </row>
    <row r="6" spans="1:8" ht="43" customHeight="1" x14ac:dyDescent="0.2">
      <c r="A6" s="1" t="s">
        <v>8</v>
      </c>
      <c r="B6" s="1">
        <f>H4</f>
        <v>30</v>
      </c>
      <c r="C6" s="1">
        <v>0</v>
      </c>
      <c r="D6" s="1">
        <v>0</v>
      </c>
      <c r="E6" s="1">
        <v>0</v>
      </c>
      <c r="G6" s="1" t="s">
        <v>9</v>
      </c>
      <c r="H6" s="1">
        <v>0.05</v>
      </c>
    </row>
    <row r="7" spans="1:8" ht="43" customHeight="1" thickBot="1" x14ac:dyDescent="0.25">
      <c r="A7" s="6" t="s">
        <v>10</v>
      </c>
      <c r="B7" s="6">
        <f>H5</f>
        <v>15</v>
      </c>
      <c r="C7" s="6">
        <f>H5</f>
        <v>15</v>
      </c>
      <c r="D7" s="6">
        <f>H5</f>
        <v>15</v>
      </c>
      <c r="E7" s="6">
        <f>H5</f>
        <v>15</v>
      </c>
    </row>
    <row r="8" spans="1:8" ht="43" customHeight="1" x14ac:dyDescent="0.2">
      <c r="A8" s="1" t="s">
        <v>17</v>
      </c>
      <c r="B8" s="1">
        <f>B4-B5-B6-B7</f>
        <v>128.09075999999999</v>
      </c>
      <c r="C8" s="1">
        <f>C4-C5-C6-C7</f>
        <v>158.09075999999999</v>
      </c>
      <c r="D8" s="1">
        <f>D4-D5-D6-D7</f>
        <v>158.09075999999999</v>
      </c>
      <c r="E8" s="1">
        <f>E4-E5-E6-E7</f>
        <v>158.09075999999999</v>
      </c>
      <c r="F8" s="9">
        <f>SUM(B8:E8)</f>
        <v>602.36303999999996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53F24-EC1A-C94B-9428-E323C4C5D389}">
  <sheetPr>
    <tabColor rgb="FFFFFF00"/>
  </sheetPr>
  <dimension ref="A1:H8"/>
  <sheetViews>
    <sheetView workbookViewId="0">
      <selection activeCell="I10" sqref="I10"/>
    </sheetView>
  </sheetViews>
  <sheetFormatPr baseColWidth="10" defaultColWidth="18.1640625" defaultRowHeight="43" customHeight="1" x14ac:dyDescent="0.2"/>
  <cols>
    <col min="1" max="16384" width="18.1640625" style="1"/>
  </cols>
  <sheetData>
    <row r="1" spans="1:8" ht="43" customHeight="1" x14ac:dyDescent="0.2">
      <c r="B1" s="8" t="s">
        <v>11</v>
      </c>
      <c r="C1" s="8" t="s">
        <v>12</v>
      </c>
      <c r="D1" s="8" t="s">
        <v>13</v>
      </c>
      <c r="E1" s="8" t="s">
        <v>14</v>
      </c>
      <c r="G1" s="1" t="s">
        <v>5</v>
      </c>
      <c r="H1" s="1">
        <v>10.68</v>
      </c>
    </row>
    <row r="2" spans="1:8" ht="43" customHeight="1" x14ac:dyDescent="0.2">
      <c r="A2" s="1" t="s">
        <v>15</v>
      </c>
      <c r="B2" s="1">
        <f>H1*H2</f>
        <v>213.6</v>
      </c>
      <c r="C2" s="1">
        <f>B2</f>
        <v>213.6</v>
      </c>
      <c r="D2" s="1">
        <f>C2</f>
        <v>213.6</v>
      </c>
      <c r="E2" s="1">
        <f>D2</f>
        <v>213.6</v>
      </c>
      <c r="G2" s="5" t="s">
        <v>6</v>
      </c>
      <c r="H2" s="1">
        <v>20</v>
      </c>
    </row>
    <row r="3" spans="1:8" ht="43" customHeight="1" thickBot="1" x14ac:dyDescent="0.25">
      <c r="A3" s="6" t="s">
        <v>7</v>
      </c>
      <c r="B3" s="6">
        <f>B2*H3</f>
        <v>31.399199999999997</v>
      </c>
      <c r="C3" s="6">
        <f>C2*H3</f>
        <v>31.399199999999997</v>
      </c>
      <c r="D3" s="6">
        <f>D2*H3</f>
        <v>31.399199999999997</v>
      </c>
      <c r="E3" s="6">
        <f>E2*H3</f>
        <v>31.399199999999997</v>
      </c>
      <c r="G3" s="1" t="s">
        <v>7</v>
      </c>
      <c r="H3" s="1">
        <v>0.14699999999999999</v>
      </c>
    </row>
    <row r="4" spans="1:8" ht="43" customHeight="1" thickBot="1" x14ac:dyDescent="0.25">
      <c r="A4" s="7" t="s">
        <v>16</v>
      </c>
      <c r="B4" s="7">
        <f>B2-B3</f>
        <v>182.20079999999999</v>
      </c>
      <c r="C4" s="7">
        <f>C2-C3</f>
        <v>182.20079999999999</v>
      </c>
      <c r="D4" s="7">
        <f>D2-D3</f>
        <v>182.20079999999999</v>
      </c>
      <c r="E4" s="7">
        <f>E2-E3</f>
        <v>182.20079999999999</v>
      </c>
      <c r="G4" s="1" t="s">
        <v>8</v>
      </c>
      <c r="H4" s="1">
        <v>30</v>
      </c>
    </row>
    <row r="5" spans="1:8" ht="43" customHeight="1" x14ac:dyDescent="0.2">
      <c r="A5" s="1" t="s">
        <v>9</v>
      </c>
      <c r="B5" s="1">
        <f>B4*H6</f>
        <v>50.000027330119998</v>
      </c>
      <c r="C5" s="1">
        <f>C4*H6</f>
        <v>50.000027330119998</v>
      </c>
      <c r="D5" s="1">
        <f>D4*H6</f>
        <v>50.000027330119998</v>
      </c>
      <c r="E5" s="1">
        <f>E4*H6</f>
        <v>50.000027330119998</v>
      </c>
      <c r="F5" s="9">
        <f>SUM(B5:E5)</f>
        <v>200.00010932047999</v>
      </c>
      <c r="G5" s="1" t="s">
        <v>10</v>
      </c>
      <c r="H5" s="1">
        <v>15</v>
      </c>
    </row>
    <row r="6" spans="1:8" ht="43" customHeight="1" x14ac:dyDescent="0.2">
      <c r="A6" s="1" t="s">
        <v>8</v>
      </c>
      <c r="B6" s="1">
        <f>H4</f>
        <v>30</v>
      </c>
      <c r="C6" s="1">
        <v>0</v>
      </c>
      <c r="D6" s="1">
        <v>0</v>
      </c>
      <c r="E6" s="1">
        <v>0</v>
      </c>
      <c r="G6" s="1" t="s">
        <v>9</v>
      </c>
      <c r="H6" s="1">
        <v>0.27442265527988902</v>
      </c>
    </row>
    <row r="7" spans="1:8" ht="43" customHeight="1" thickBot="1" x14ac:dyDescent="0.25">
      <c r="A7" s="6" t="s">
        <v>10</v>
      </c>
      <c r="B7" s="6">
        <f>H5</f>
        <v>15</v>
      </c>
      <c r="C7" s="6">
        <f>H5</f>
        <v>15</v>
      </c>
      <c r="D7" s="6">
        <f>H5</f>
        <v>15</v>
      </c>
      <c r="E7" s="6">
        <f>H5</f>
        <v>15</v>
      </c>
    </row>
    <row r="8" spans="1:8" ht="43" customHeight="1" x14ac:dyDescent="0.2">
      <c r="A8" s="1" t="s">
        <v>17</v>
      </c>
      <c r="B8" s="1">
        <f>B4-B5-B6-B7</f>
        <v>87.200772669879996</v>
      </c>
      <c r="C8" s="1">
        <f>C4-C5-C6-C7</f>
        <v>117.20077266988</v>
      </c>
      <c r="D8" s="1">
        <f>D4-D5-D6-D7</f>
        <v>117.20077266988</v>
      </c>
      <c r="E8" s="1">
        <f>E4-E5-E6-E7</f>
        <v>117.20077266988</v>
      </c>
      <c r="F8" s="9">
        <f>SUM(B8:E8)</f>
        <v>438.80309067951998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8B93C-72A3-5D41-A527-EB8917569567}">
  <sheetPr>
    <tabColor rgb="FFFFFF00"/>
  </sheetPr>
  <dimension ref="A1:H8"/>
  <sheetViews>
    <sheetView topLeftCell="A4" workbookViewId="0">
      <selection activeCell="H1" sqref="H1"/>
    </sheetView>
  </sheetViews>
  <sheetFormatPr baseColWidth="10" defaultColWidth="18.1640625" defaultRowHeight="43" customHeight="1" x14ac:dyDescent="0.2"/>
  <cols>
    <col min="1" max="16384" width="18.1640625" style="1"/>
  </cols>
  <sheetData>
    <row r="1" spans="1:8" ht="43" customHeight="1" x14ac:dyDescent="0.2">
      <c r="B1" s="8" t="s">
        <v>11</v>
      </c>
      <c r="C1" s="8" t="s">
        <v>12</v>
      </c>
      <c r="D1" s="8" t="s">
        <v>13</v>
      </c>
      <c r="E1" s="8" t="s">
        <v>14</v>
      </c>
      <c r="G1" s="1" t="s">
        <v>5</v>
      </c>
      <c r="H1" s="1">
        <v>11.723340105556856</v>
      </c>
    </row>
    <row r="2" spans="1:8" ht="43" customHeight="1" x14ac:dyDescent="0.2">
      <c r="A2" s="1" t="s">
        <v>15</v>
      </c>
      <c r="B2" s="1">
        <f>H1*H2</f>
        <v>234.46680211113713</v>
      </c>
      <c r="C2" s="1">
        <f>B2</f>
        <v>234.46680211113713</v>
      </c>
      <c r="D2" s="1">
        <f>C2</f>
        <v>234.46680211113713</v>
      </c>
      <c r="E2" s="1">
        <f>D2</f>
        <v>234.46680211113713</v>
      </c>
      <c r="G2" s="5" t="s">
        <v>6</v>
      </c>
      <c r="H2" s="1">
        <v>20</v>
      </c>
    </row>
    <row r="3" spans="1:8" ht="43" customHeight="1" thickBot="1" x14ac:dyDescent="0.25">
      <c r="A3" s="6" t="s">
        <v>7</v>
      </c>
      <c r="B3" s="6">
        <f>B2*H3</f>
        <v>34.466619910337158</v>
      </c>
      <c r="C3" s="6">
        <f>C2*H3</f>
        <v>34.466619910337158</v>
      </c>
      <c r="D3" s="6">
        <f>D2*H3</f>
        <v>34.466619910337158</v>
      </c>
      <c r="E3" s="6">
        <f>E2*H3</f>
        <v>34.466619910337158</v>
      </c>
      <c r="G3" s="1" t="s">
        <v>7</v>
      </c>
      <c r="H3" s="1">
        <v>0.14699999999999999</v>
      </c>
    </row>
    <row r="4" spans="1:8" ht="43" customHeight="1" thickBot="1" x14ac:dyDescent="0.25">
      <c r="A4" s="7" t="s">
        <v>16</v>
      </c>
      <c r="B4" s="7">
        <f>B2-B3</f>
        <v>200.00018220079997</v>
      </c>
      <c r="C4" s="7">
        <f>C2-C3</f>
        <v>200.00018220079997</v>
      </c>
      <c r="D4" s="7">
        <f>D2-D3</f>
        <v>200.00018220079997</v>
      </c>
      <c r="E4" s="7">
        <f>E2-E3</f>
        <v>200.00018220079997</v>
      </c>
      <c r="G4" s="1" t="s">
        <v>8</v>
      </c>
      <c r="H4" s="1">
        <v>30</v>
      </c>
    </row>
    <row r="5" spans="1:8" ht="43" customHeight="1" x14ac:dyDescent="0.2">
      <c r="A5" s="1" t="s">
        <v>9</v>
      </c>
      <c r="B5" s="1">
        <f>B4*H6</f>
        <v>30.000027330119995</v>
      </c>
      <c r="C5" s="1">
        <f>C4*H6</f>
        <v>30.000027330119995</v>
      </c>
      <c r="D5" s="1">
        <f>D4*H6</f>
        <v>30.000027330119995</v>
      </c>
      <c r="E5" s="1">
        <f>E4*H6</f>
        <v>30.000027330119995</v>
      </c>
      <c r="F5" s="9">
        <f>SUM(B5:E5)</f>
        <v>120.00010932047998</v>
      </c>
      <c r="G5" s="1" t="s">
        <v>10</v>
      </c>
      <c r="H5" s="1">
        <v>15</v>
      </c>
    </row>
    <row r="6" spans="1:8" ht="43" customHeight="1" x14ac:dyDescent="0.2">
      <c r="A6" s="1" t="s">
        <v>8</v>
      </c>
      <c r="B6" s="1">
        <f>H4</f>
        <v>30</v>
      </c>
      <c r="C6" s="1">
        <v>0</v>
      </c>
      <c r="D6" s="1">
        <v>0</v>
      </c>
      <c r="E6" s="1">
        <v>0</v>
      </c>
      <c r="G6" s="1" t="s">
        <v>9</v>
      </c>
      <c r="H6" s="1">
        <v>0.15</v>
      </c>
    </row>
    <row r="7" spans="1:8" ht="43" customHeight="1" thickBot="1" x14ac:dyDescent="0.25">
      <c r="A7" s="6" t="s">
        <v>10</v>
      </c>
      <c r="B7" s="6">
        <f>H5</f>
        <v>15</v>
      </c>
      <c r="C7" s="6">
        <f>H5</f>
        <v>15</v>
      </c>
      <c r="D7" s="6">
        <f>H5</f>
        <v>15</v>
      </c>
      <c r="E7" s="6">
        <f>H5</f>
        <v>15</v>
      </c>
    </row>
    <row r="8" spans="1:8" ht="43" customHeight="1" x14ac:dyDescent="0.2">
      <c r="A8" s="1" t="s">
        <v>17</v>
      </c>
      <c r="B8" s="1">
        <f>B4-B5-B6-B7</f>
        <v>125.00015487067998</v>
      </c>
      <c r="C8" s="1">
        <f>C4-C5-C6-C7</f>
        <v>155.00015487067998</v>
      </c>
      <c r="D8" s="1">
        <f>D4-D5-D6-D7</f>
        <v>155.00015487067998</v>
      </c>
      <c r="E8" s="1">
        <f>E4-E5-E6-E7</f>
        <v>155.00015487067998</v>
      </c>
      <c r="F8" s="9">
        <f>SUM(B8:E8)</f>
        <v>590.00061948271991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202FB-E849-C14A-8BDF-3486206161A4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Heart Attack Wayne</vt:lpstr>
      <vt:lpstr>Darius</vt:lpstr>
      <vt:lpstr>Darius Q5</vt:lpstr>
      <vt:lpstr>Darius Q6</vt:lpstr>
      <vt:lpstr>Darius Q7</vt:lpstr>
      <vt:lpstr>Darius Q8</vt:lpstr>
      <vt:lpstr>Darius Q9</vt:lpstr>
      <vt:lpstr>Sheet1</vt:lpstr>
    </vt:vector>
  </TitlesOfParts>
  <Company>Porter Gaud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Schenkel Jessica</dc:creator>
  <cp:lastModifiedBy>Microsoft Office User</cp:lastModifiedBy>
  <dcterms:created xsi:type="dcterms:W3CDTF">2018-03-13T17:55:13Z</dcterms:created>
  <dcterms:modified xsi:type="dcterms:W3CDTF">2019-03-12T16:33:41Z</dcterms:modified>
</cp:coreProperties>
</file>